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tabRatio="761"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<sst xmlns="http://schemas.openxmlformats.org/spreadsheetml/2006/main" count="115" uniqueCount="57">
  <si>
    <t>BoQ_Ver3.1</t>
  </si>
  <si>
    <t>Item Wise</t>
  </si>
  <si>
    <t>Normal</t>
  </si>
  <si>
    <t>INR Only</t>
  </si>
  <si>
    <t>INR</t>
  </si>
  <si>
    <t>Select, Excess (+), Less (-)</t>
  </si>
  <si>
    <t xml:space="preserve"> </t>
  </si>
  <si>
    <t>Bidder Name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</si>
  <si>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</si>
  <si>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</si>
  <si>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</si>
  <si>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</si>
  <si>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</si>
  <si>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</si>
  <si>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</si>
  <si>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</si>
  <si>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</si>
  <si>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</si>
  <si>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</si>
  <si>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</si>
  <si>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</si>
  <si>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</si>
  <si>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</si>
  <si>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</si>
  <si>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</si>
  <si>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</si>
  <si>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</si>
  <si>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</si>
  <si>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</si>
  <si>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</si>
  <si>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</si>
  <si>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</si>
  <si>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</si>
  <si>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</si>
  <si>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</si>
  <si>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</si>
  <si>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</si>
  <si>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Please Enable Macros to View BoQ information</t>
  </si>
  <si>
    <t>ITEM1</t>
  </si>
  <si>
    <t>Other Charges- If any-P&amp;F ( FCA charges for other than INR bidders)</t>
  </si>
  <si>
    <t>Freight Charges          ( Unloading &amp; Stacking) { CIF charges for other than INR Bidders)</t>
  </si>
  <si>
    <t>Quoted Currency in INR / For other than INR Currency, mentioned currency name in technical part</t>
  </si>
  <si>
    <t>GST                 
filled Total GST %</t>
  </si>
  <si>
    <t>TOTAL AMOUNT  With Taxes</t>
  </si>
  <si>
    <t>Quoted Rate in Words</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</si>
  <si>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 
(Inclusive of GST)</t>
    </r>
    <r>
      <rPr>
        <b/>
        <sz val="11"/>
        <rFont val="Arial"/>
        <family val="2"/>
      </rPr>
      <t xml:space="preserve"> 
Rs.      P
 </t>
    </r>
  </si>
  <si>
    <t>ITEM2</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</si>
  <si>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</si>
  <si>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TOTAL AMOUNT  With GST</t>
  </si>
  <si>
    <t>nos</t>
  </si>
  <si>
    <t>Tender Inviting Authority: &lt;ED,NABI&gt;</t>
  </si>
  <si>
    <t>Name of Work: &lt;.Tender Notice for the work of Painting works in buildings at, NABI, Knowledge City, Sector-81, Mohali”&gt;</t>
  </si>
  <si>
    <t>Contract No:  &lt;NABI/ENGG/7(007)/2022-23&gt;</t>
  </si>
  <si>
    <t>Surface preparation of exsiting painting i.e. (Removal of all the loose material from surface, algae or fungus treatment, fill up minor cracks and defects with cement plaster, putty or as per site requirement within quoted rates),  Application 1 coat of high performance priming system for external plaster surfaces, 1 coat Ultrafine acrylic texture at damaged area or make proper surafce finishing of texture  &amp; 2 coat of exterior emuslion paint (Dulux Weather Shield Ultima/Berger Weather Coat/ Asianpaints Apex Ultima)  is a technologically advanced exterior emulsion which protect exterior walls from patches of dampness in addition to algae and fungus formation by rain. its unique technology covers hairline cracks and prevents water ingress, preventing dampness on the building surface. The scope includes exterior repainting of all towers and external shafts in each tower, main gate, Compound wall, ramps in the complex. Rate includes cost of material, labor and tools/Jhula, scaffolding or requires system for exterior painting of maximu height of 35 m inclusive of all safety arrangement on the site. No extra paid for completion of work rather than quoted rate</t>
  </si>
  <si>
    <t>Sqm</t>
  </si>
  <si>
    <t>Polishing on wood work door with ready made wax polish of approved brand and manufacture : Old work in complete aspect including diamantling of door, shifting the door on open area, cleaning, polishing &amp; refixing the door as per direction of engineer in complete as aspects. No extra payment to be made rather than quoted amount. Sample has already available at site. Door size varies from approx. 3feet*7feet to 4feet*9feet, please check site before quoting.</t>
  </si>
  <si>
    <t>Surface preparation of exsiting painting i.e. (Removal of all the loose material from surface, algae or fungus treatment, fill up minor cracks and defects with cement plaster, putty or as per site requirement within quoted rates),  Application 1 coat of high performance priming system for external plaster surfaces, 1 coat Ultrafine acrylic texture at damaged area or make proper surafce finishing of texture  &amp; 2 coat of exterior emuslion paint (Dulux Weather Shield Ultima/Berger Weather Coat/ Asianpaints Apex Ultima)  is a technologically advanced exterior emulsion which protect exterior walls from patches of dampness in addition to algae and fungus formation by rain. its unique technology covers hairline cracks and prevents water ingress, preventing dampness on the building surface. The scope includes exterior repainting of all towers and external shafts in each tower, main gate, Compound wall, ramps in the complex. Rate includes cost of material, labor and tools/Jhula, scaffolding or requires system for exterior painting of maximu height of 35 m inclusive of all safety arrangement on the site. No extra paid for completion of work rather than quoted rate. Make Berger/Asian Paints/Dulux</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</si>
</sst>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indexed="8"/>
      <name val="Cambria"/>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14"/>
      <color rgb="FFFF0000"/>
      <name val="Arial"/>
      <family val="2"/>
    </font>
    <font>
      <sz val="11"/>
      <color theme="1"/>
      <name val="Cambria"/>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style="thin">
        <color indexed="8"/>
      </bottom>
    </border>
    <border>
      <left style="thin"/>
      <right style="thin"/>
      <top style="thin"/>
      <bottom>
        <color indexed="63"/>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57"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0" borderId="12" xfId="55" applyNumberFormat="1" applyFont="1" applyFill="1" applyBorder="1" applyAlignment="1">
      <alignment horizontal="center" vertical="top" wrapText="1"/>
      <protection/>
    </xf>
    <xf numFmtId="0" fontId="7" fillId="33" borderId="12" xfId="55" applyNumberFormat="1" applyFont="1" applyFill="1" applyBorder="1" applyAlignment="1">
      <alignment horizontal="center" vertical="top" wrapText="1"/>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179" fontId="4" fillId="0" borderId="10" xfId="59" applyNumberFormat="1" applyFont="1" applyFill="1" applyBorder="1" applyAlignment="1">
      <alignment vertical="top" readingOrder="1"/>
      <protection/>
    </xf>
    <xf numFmtId="2" fontId="4" fillId="0" borderId="13" xfId="59" applyNumberFormat="1" applyFont="1" applyFill="1" applyBorder="1" applyAlignment="1">
      <alignment vertical="top" readingOrder="1"/>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9" applyNumberFormat="1" applyFont="1" applyFill="1" applyBorder="1" applyAlignment="1">
      <alignmen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0" fontId="7" fillId="33" borderId="11" xfId="55" applyNumberFormat="1" applyFont="1" applyFill="1" applyBorder="1" applyAlignment="1">
      <alignment horizontal="center" vertical="top" wrapText="1"/>
      <protection/>
    </xf>
    <xf numFmtId="0" fontId="7" fillId="0" borderId="14" xfId="55" applyNumberFormat="1" applyFont="1" applyFill="1" applyBorder="1" applyAlignment="1">
      <alignment horizontal="center" vertical="top" wrapText="1"/>
      <protection/>
    </xf>
    <xf numFmtId="0" fontId="4" fillId="0" borderId="0" xfId="55" applyNumberFormat="1" applyFont="1" applyFill="1" applyAlignment="1">
      <alignment wrapText="1"/>
      <protection/>
    </xf>
    <xf numFmtId="0" fontId="7" fillId="34" borderId="11" xfId="55" applyNumberFormat="1" applyFont="1" applyFill="1" applyBorder="1" applyAlignment="1">
      <alignment horizontal="center" vertical="center" wrapText="1"/>
      <protection/>
    </xf>
    <xf numFmtId="0" fontId="7" fillId="0" borderId="11" xfId="55" applyNumberFormat="1" applyFont="1" applyFill="1" applyBorder="1" applyAlignment="1">
      <alignment horizontal="center" vertical="center" wrapText="1"/>
      <protection/>
    </xf>
    <xf numFmtId="0" fontId="7" fillId="34" borderId="15" xfId="59" applyNumberFormat="1" applyFont="1" applyFill="1" applyBorder="1" applyAlignment="1">
      <alignment horizontal="center" vertical="center" wrapText="1"/>
      <protection/>
    </xf>
    <xf numFmtId="0" fontId="13" fillId="34" borderId="11" xfId="59" applyNumberFormat="1" applyFont="1" applyFill="1" applyBorder="1" applyAlignment="1">
      <alignment horizontal="center" vertical="center" wrapText="1"/>
      <protection/>
    </xf>
    <xf numFmtId="0" fontId="13" fillId="34" borderId="11" xfId="59" applyNumberFormat="1" applyFont="1" applyFill="1" applyBorder="1" applyAlignment="1">
      <alignment vertical="center" wrapText="1"/>
      <protection/>
    </xf>
    <xf numFmtId="171" fontId="1" fillId="35" borderId="13" xfId="42" applyFill="1" applyBorder="1" applyAlignment="1" applyProtection="1">
      <alignment horizontal="center" vertical="top"/>
      <protection locked="0"/>
    </xf>
    <xf numFmtId="171" fontId="1" fillId="33" borderId="13" xfId="42" applyFill="1" applyBorder="1" applyAlignment="1">
      <alignment horizontal="center" vertical="top" wrapText="1"/>
    </xf>
    <xf numFmtId="171" fontId="1" fillId="0" borderId="16" xfId="42" applyFill="1" applyBorder="1" applyAlignment="1">
      <alignment horizontal="right" vertical="top"/>
    </xf>
    <xf numFmtId="171" fontId="1" fillId="36" borderId="13" xfId="42" applyFill="1" applyBorder="1" applyAlignment="1">
      <alignment horizontal="right" vertical="top"/>
    </xf>
    <xf numFmtId="0" fontId="4" fillId="0" borderId="13" xfId="55" applyNumberFormat="1" applyFont="1" applyFill="1" applyBorder="1" applyAlignment="1">
      <alignment vertical="top" wrapText="1" readingOrder="1"/>
      <protection/>
    </xf>
    <xf numFmtId="2" fontId="4" fillId="0" borderId="17" xfId="59" applyNumberFormat="1" applyFont="1" applyFill="1" applyBorder="1" applyAlignment="1">
      <alignment vertical="top"/>
      <protection/>
    </xf>
    <xf numFmtId="2" fontId="7" fillId="0" borderId="17" xfId="55" applyNumberFormat="1" applyFont="1" applyFill="1" applyBorder="1" applyAlignment="1" applyProtection="1">
      <alignment horizontal="left" vertical="top"/>
      <protection locked="0"/>
    </xf>
    <xf numFmtId="171" fontId="1" fillId="35" borderId="17" xfId="42" applyFill="1" applyBorder="1" applyAlignment="1" applyProtection="1">
      <alignment horizontal="center" vertical="top"/>
      <protection locked="0"/>
    </xf>
    <xf numFmtId="171" fontId="1" fillId="36" borderId="17" xfId="42" applyFill="1" applyBorder="1" applyAlignment="1">
      <alignment horizontal="right" vertical="top"/>
    </xf>
    <xf numFmtId="0" fontId="4" fillId="0" borderId="13" xfId="59" applyNumberFormat="1" applyFont="1" applyFill="1" applyBorder="1" applyAlignment="1">
      <alignment horizontal="center" vertical="top"/>
      <protection/>
    </xf>
    <xf numFmtId="0" fontId="7" fillId="0" borderId="13" xfId="55" applyNumberFormat="1" applyFont="1" applyFill="1" applyBorder="1" applyAlignment="1">
      <alignment horizontal="center" vertical="top" wrapText="1"/>
      <protection/>
    </xf>
    <xf numFmtId="179" fontId="4" fillId="0" borderId="13" xfId="59" applyNumberFormat="1" applyFont="1" applyFill="1" applyBorder="1" applyAlignment="1">
      <alignment vertical="top" readingOrder="1"/>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62"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171" fontId="63" fillId="0" borderId="13" xfId="42" applyFont="1" applyFill="1" applyBorder="1" applyAlignment="1">
      <alignment vertical="top"/>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vertical="center" wrapText="1"/>
      <protection locked="0"/>
    </xf>
    <xf numFmtId="0" fontId="17" fillId="35" borderId="13" xfId="59" applyNumberFormat="1" applyFont="1" applyFill="1" applyBorder="1" applyAlignment="1" applyProtection="1">
      <alignment vertical="center" wrapText="1"/>
      <protection locked="0"/>
    </xf>
    <xf numFmtId="0" fontId="18" fillId="35" borderId="13" xfId="66"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6"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64" fillId="0" borderId="13" xfId="0" applyFont="1" applyFill="1" applyBorder="1" applyAlignment="1">
      <alignment wrapText="1"/>
    </xf>
    <xf numFmtId="2" fontId="4" fillId="0" borderId="10" xfId="59" applyNumberFormat="1" applyFont="1" applyFill="1" applyBorder="1" applyAlignment="1">
      <alignment horizontal="center" vertical="top"/>
      <protection/>
    </xf>
    <xf numFmtId="0" fontId="11" fillId="0" borderId="12"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vertical="top"/>
      <protection locked="0"/>
    </xf>
    <xf numFmtId="0" fontId="7" fillId="38" borderId="13" xfId="59" applyNumberFormat="1" applyFont="1" applyFill="1" applyBorder="1" applyAlignment="1">
      <alignment horizontal="right" vertical="top" wrapText="1"/>
      <protection/>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75" zoomScaleNormal="75" zoomScalePageLayoutView="0" workbookViewId="0" topLeftCell="A11">
      <selection activeCell="L13" sqref="L13"/>
    </sheetView>
  </sheetViews>
  <sheetFormatPr defaultColWidth="9.140625" defaultRowHeight="15"/>
  <cols>
    <col min="1" max="1" width="12.7109375" style="1" customWidth="1"/>
    <col min="2" max="2" width="74.57421875" style="1" customWidth="1"/>
    <col min="3" max="3" width="17.00390625" style="1" customWidth="1"/>
    <col min="4" max="4" width="12.28125" style="1" customWidth="1"/>
    <col min="5" max="5" width="11.7109375" style="1" customWidth="1"/>
    <col min="6" max="6" width="15.140625" style="1" hidden="1" customWidth="1"/>
    <col min="7" max="8" width="9.140625" style="1" hidden="1" customWidth="1"/>
    <col min="9" max="9" width="11.7109375" style="1" hidden="1" customWidth="1"/>
    <col min="10" max="11" width="9.140625" style="1" hidden="1" customWidth="1"/>
    <col min="12" max="12" width="23.140625" style="1" customWidth="1"/>
    <col min="13" max="13" width="17.8515625" style="1" customWidth="1"/>
    <col min="14" max="14" width="12.28125" style="2" hidden="1" customWidth="1"/>
    <col min="15" max="15" width="22.140625" style="1" hidden="1" customWidth="1"/>
    <col min="16" max="16" width="23.28125" style="1" hidden="1" customWidth="1"/>
    <col min="17" max="17" width="12.28125" style="1" hidden="1" customWidth="1"/>
    <col min="18" max="18" width="20.710937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6.281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7" t="s">
        <v>50</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41.25" customHeight="1">
      <c r="A5" s="77" t="s">
        <v>51</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7" t="s">
        <v>52</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105.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4" t="s">
        <v>47</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4" customFormat="1" ht="136.5" customHeight="1">
      <c r="A11" s="37" t="s">
        <v>14</v>
      </c>
      <c r="B11" s="36" t="s">
        <v>15</v>
      </c>
      <c r="C11" s="36" t="s">
        <v>16</v>
      </c>
      <c r="D11" s="36" t="s">
        <v>17</v>
      </c>
      <c r="E11" s="36" t="s">
        <v>18</v>
      </c>
      <c r="F11" s="36" t="s">
        <v>19</v>
      </c>
      <c r="G11" s="36"/>
      <c r="H11" s="36"/>
      <c r="I11" s="36" t="s">
        <v>20</v>
      </c>
      <c r="J11" s="36" t="s">
        <v>21</v>
      </c>
      <c r="K11" s="36" t="s">
        <v>22</v>
      </c>
      <c r="L11" s="36" t="s">
        <v>41</v>
      </c>
      <c r="M11" s="38" t="s">
        <v>45</v>
      </c>
      <c r="N11" s="36" t="s">
        <v>23</v>
      </c>
      <c r="O11" s="36" t="s">
        <v>42</v>
      </c>
      <c r="P11" s="36" t="s">
        <v>40</v>
      </c>
      <c r="Q11" s="36" t="s">
        <v>24</v>
      </c>
      <c r="R11" s="36" t="s">
        <v>39</v>
      </c>
      <c r="S11" s="36" t="s">
        <v>25</v>
      </c>
      <c r="T11" s="36" t="s">
        <v>26</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9" t="s">
        <v>48</v>
      </c>
      <c r="BB11" s="39" t="s">
        <v>43</v>
      </c>
      <c r="BC11" s="40" t="s">
        <v>27</v>
      </c>
      <c r="IE11" s="15"/>
      <c r="IF11" s="15"/>
      <c r="IG11" s="15"/>
      <c r="IH11" s="15"/>
      <c r="II11" s="15"/>
    </row>
    <row r="12" spans="1:243" s="17" customFormat="1" ht="27" customHeight="1">
      <c r="A12" s="19">
        <v>1</v>
      </c>
      <c r="B12" s="33">
        <v>2</v>
      </c>
      <c r="C12" s="20">
        <v>3</v>
      </c>
      <c r="D12" s="20">
        <v>4</v>
      </c>
      <c r="E12" s="33">
        <v>5</v>
      </c>
      <c r="F12" s="33">
        <v>6</v>
      </c>
      <c r="G12" s="33">
        <v>7</v>
      </c>
      <c r="H12" s="33">
        <v>8</v>
      </c>
      <c r="I12" s="33">
        <v>9</v>
      </c>
      <c r="J12" s="33">
        <v>10</v>
      </c>
      <c r="K12" s="33">
        <v>11</v>
      </c>
      <c r="L12" s="33">
        <v>6</v>
      </c>
      <c r="M12" s="33">
        <v>7</v>
      </c>
      <c r="N12" s="33">
        <v>8</v>
      </c>
      <c r="O12" s="33">
        <v>9</v>
      </c>
      <c r="P12" s="33">
        <v>10</v>
      </c>
      <c r="Q12" s="33">
        <v>11</v>
      </c>
      <c r="R12" s="33">
        <v>12</v>
      </c>
      <c r="S12" s="33">
        <v>13</v>
      </c>
      <c r="T12" s="33">
        <v>14</v>
      </c>
      <c r="U12" s="33">
        <v>15</v>
      </c>
      <c r="V12" s="33">
        <v>16</v>
      </c>
      <c r="W12" s="33">
        <v>17</v>
      </c>
      <c r="X12" s="33">
        <v>18</v>
      </c>
      <c r="Y12" s="33">
        <v>19</v>
      </c>
      <c r="Z12" s="33">
        <v>20</v>
      </c>
      <c r="AA12" s="33">
        <v>21</v>
      </c>
      <c r="AB12" s="33">
        <v>22</v>
      </c>
      <c r="AC12" s="33">
        <v>23</v>
      </c>
      <c r="AD12" s="33">
        <v>24</v>
      </c>
      <c r="AE12" s="33">
        <v>25</v>
      </c>
      <c r="AF12" s="33">
        <v>26</v>
      </c>
      <c r="AG12" s="33">
        <v>27</v>
      </c>
      <c r="AH12" s="33">
        <v>28</v>
      </c>
      <c r="AI12" s="33">
        <v>29</v>
      </c>
      <c r="AJ12" s="33">
        <v>30</v>
      </c>
      <c r="AK12" s="33">
        <v>31</v>
      </c>
      <c r="AL12" s="33">
        <v>32</v>
      </c>
      <c r="AM12" s="33">
        <v>33</v>
      </c>
      <c r="AN12" s="33">
        <v>34</v>
      </c>
      <c r="AO12" s="33">
        <v>35</v>
      </c>
      <c r="AP12" s="33">
        <v>36</v>
      </c>
      <c r="AQ12" s="33">
        <v>37</v>
      </c>
      <c r="AR12" s="33">
        <v>38</v>
      </c>
      <c r="AS12" s="33">
        <v>39</v>
      </c>
      <c r="AT12" s="33">
        <v>40</v>
      </c>
      <c r="AU12" s="33">
        <v>41</v>
      </c>
      <c r="AV12" s="33">
        <v>42</v>
      </c>
      <c r="AW12" s="33">
        <v>43</v>
      </c>
      <c r="AX12" s="33">
        <v>44</v>
      </c>
      <c r="AY12" s="33">
        <v>45</v>
      </c>
      <c r="AZ12" s="33">
        <v>46</v>
      </c>
      <c r="BA12" s="33">
        <v>47</v>
      </c>
      <c r="BB12" s="33">
        <v>48</v>
      </c>
      <c r="BC12" s="33">
        <v>49</v>
      </c>
      <c r="IE12" s="18"/>
      <c r="IF12" s="18"/>
      <c r="IG12" s="18"/>
      <c r="IH12" s="18"/>
      <c r="II12" s="18"/>
    </row>
    <row r="13" spans="1:243" s="17" customFormat="1" ht="207.75" customHeight="1">
      <c r="A13" s="73">
        <v>1.01</v>
      </c>
      <c r="B13" s="72" t="s">
        <v>56</v>
      </c>
      <c r="C13" s="34" t="s">
        <v>38</v>
      </c>
      <c r="D13" s="26">
        <v>13471</v>
      </c>
      <c r="E13" s="45" t="s">
        <v>54</v>
      </c>
      <c r="F13" s="27"/>
      <c r="G13" s="28"/>
      <c r="H13" s="29"/>
      <c r="I13" s="30" t="s">
        <v>29</v>
      </c>
      <c r="J13" s="31">
        <v>1</v>
      </c>
      <c r="K13" s="32" t="s">
        <v>30</v>
      </c>
      <c r="L13" s="32" t="s">
        <v>4</v>
      </c>
      <c r="M13" s="41"/>
      <c r="N13" s="42"/>
      <c r="O13" s="41"/>
      <c r="P13" s="41"/>
      <c r="Q13" s="41"/>
      <c r="R13" s="41"/>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4">
        <f>+D13*M13</f>
        <v>0</v>
      </c>
      <c r="BB13" s="43">
        <f>+BA13</f>
        <v>0</v>
      </c>
      <c r="BC13" s="21" t="str">
        <f>SpellNumber(L13,BB13)</f>
        <v>INR Zero Only</v>
      </c>
      <c r="IA13" s="17">
        <v>1.01</v>
      </c>
      <c r="IB13" s="35" t="s">
        <v>53</v>
      </c>
      <c r="IC13" s="17" t="s">
        <v>38</v>
      </c>
      <c r="ID13" s="17">
        <v>13471</v>
      </c>
      <c r="IE13" s="18" t="s">
        <v>54</v>
      </c>
      <c r="IF13" s="18"/>
      <c r="IG13" s="18"/>
      <c r="IH13" s="18"/>
      <c r="II13" s="18"/>
    </row>
    <row r="14" spans="1:243" s="17" customFormat="1" ht="97.5" customHeight="1">
      <c r="A14" s="50">
        <v>1.02</v>
      </c>
      <c r="B14" s="72" t="s">
        <v>55</v>
      </c>
      <c r="C14" s="51" t="s">
        <v>46</v>
      </c>
      <c r="D14" s="52">
        <v>500</v>
      </c>
      <c r="E14" s="45" t="s">
        <v>49</v>
      </c>
      <c r="F14" s="27"/>
      <c r="G14" s="28"/>
      <c r="H14" s="29"/>
      <c r="I14" s="46" t="s">
        <v>29</v>
      </c>
      <c r="J14" s="31">
        <v>7</v>
      </c>
      <c r="K14" s="47" t="s">
        <v>30</v>
      </c>
      <c r="L14" s="47" t="s">
        <v>4</v>
      </c>
      <c r="M14" s="41"/>
      <c r="N14" s="42"/>
      <c r="O14" s="48"/>
      <c r="P14" s="41"/>
      <c r="Q14" s="41"/>
      <c r="R14" s="41"/>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9">
        <f>+D14*M14</f>
        <v>0</v>
      </c>
      <c r="BB14" s="43">
        <f>+BA14</f>
        <v>0</v>
      </c>
      <c r="BC14" s="21" t="str">
        <f>SpellNumber(L14,BB14)</f>
        <v>INR Zero Only</v>
      </c>
      <c r="IA14" s="17">
        <v>1.02</v>
      </c>
      <c r="IB14" s="35" t="s">
        <v>55</v>
      </c>
      <c r="IC14" s="17" t="s">
        <v>46</v>
      </c>
      <c r="ID14" s="17">
        <v>500</v>
      </c>
      <c r="IE14" s="18" t="s">
        <v>49</v>
      </c>
      <c r="IF14" s="18"/>
      <c r="IG14" s="18"/>
      <c r="IH14" s="18"/>
      <c r="II14" s="18"/>
    </row>
    <row r="15" spans="1:243" s="22" customFormat="1" ht="51" customHeight="1">
      <c r="A15" s="54" t="s">
        <v>32</v>
      </c>
      <c r="B15" s="55"/>
      <c r="C15" s="56"/>
      <c r="D15" s="56"/>
      <c r="E15" s="56"/>
      <c r="F15" s="56"/>
      <c r="G15" s="56"/>
      <c r="H15" s="57"/>
      <c r="I15" s="57"/>
      <c r="J15" s="57"/>
      <c r="K15" s="57"/>
      <c r="L15" s="56"/>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SUM(BA13:BA13)</f>
        <v>0</v>
      </c>
      <c r="BB15" s="60">
        <f>SUM(BB13:BB14)</f>
        <v>0</v>
      </c>
      <c r="BC15" s="53" t="str">
        <f>SpellNumber($E$2,BB15)</f>
        <v>INR Zero Only</v>
      </c>
      <c r="IE15" s="23">
        <v>4</v>
      </c>
      <c r="IF15" s="23" t="s">
        <v>31</v>
      </c>
      <c r="IG15" s="23" t="s">
        <v>33</v>
      </c>
      <c r="IH15" s="23">
        <v>10</v>
      </c>
      <c r="II15" s="23" t="s">
        <v>28</v>
      </c>
    </row>
    <row r="16" spans="1:243" s="24" customFormat="1" ht="54.75" customHeight="1" hidden="1">
      <c r="A16" s="54" t="s">
        <v>34</v>
      </c>
      <c r="B16" s="54"/>
      <c r="C16" s="61"/>
      <c r="D16" s="62"/>
      <c r="E16" s="63" t="s">
        <v>35</v>
      </c>
      <c r="F16" s="64"/>
      <c r="G16" s="65"/>
      <c r="H16" s="66"/>
      <c r="I16" s="66"/>
      <c r="J16" s="66"/>
      <c r="K16" s="67"/>
      <c r="L16" s="68"/>
      <c r="M16" s="69" t="s">
        <v>36</v>
      </c>
      <c r="N16" s="66"/>
      <c r="O16" s="58"/>
      <c r="P16" s="58"/>
      <c r="Q16" s="58"/>
      <c r="R16" s="58"/>
      <c r="S16" s="58"/>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70">
        <f>IF(ISBLANK(F16),0,IF(E16="Excess (+)",ROUND(BA15+(BA15*F16),2),IF(E16="Less (-)",ROUND(BA15+(BA15*F16*(-1)),2),0)))</f>
        <v>0</v>
      </c>
      <c r="BB16" s="71">
        <f>ROUND(BA16,0)</f>
        <v>0</v>
      </c>
      <c r="BC16" s="53" t="str">
        <f>SpellNumber(L16,BB16)</f>
        <v> Zero Only</v>
      </c>
      <c r="IE16" s="25"/>
      <c r="IF16" s="25"/>
      <c r="IG16" s="25"/>
      <c r="IH16" s="25"/>
      <c r="II16" s="25"/>
    </row>
    <row r="17" spans="1:243" s="24" customFormat="1" ht="43.5" customHeight="1">
      <c r="A17" s="80" t="s">
        <v>44</v>
      </c>
      <c r="B17" s="80"/>
      <c r="C17" s="75" t="str">
        <f>SpellNumber($E$2,BB15)</f>
        <v>INR Zero Only</v>
      </c>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IE17" s="25"/>
      <c r="IF17" s="25"/>
      <c r="IG17" s="25"/>
      <c r="IH17" s="25"/>
      <c r="II17" s="25"/>
    </row>
  </sheetData>
  <sheetProtection password="CA97" sheet="1" selectLockedCells="1"/>
  <mergeCells count="9">
    <mergeCell ref="A9:BC9"/>
    <mergeCell ref="C17:BC17"/>
    <mergeCell ref="A1:L1"/>
    <mergeCell ref="A4:BC4"/>
    <mergeCell ref="A5:BC5"/>
    <mergeCell ref="A6:BC6"/>
    <mergeCell ref="A7:BC7"/>
    <mergeCell ref="B8:BC8"/>
    <mergeCell ref="A17:B17"/>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4 L13">
      <formula1>"INR"</formula1>
    </dataValidation>
    <dataValidation type="decimal" allowBlank="1" showInputMessage="1" showErrorMessage="1" promptTitle="Basic Rate Entry" prompt="Please enter Basic Rate in Rupees for this item. " errorTitle="Invaid Entry" error="Only Numeric Values are allowed. " sqref="O13:R14 M13:M14">
      <formula1>0</formula1>
      <formula2>999999999999999</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s>
  <printOptions/>
  <pageMargins left="0.25" right="0.25" top="0.75" bottom="0.75" header="0.3" footer="0.3"/>
  <pageSetup fitToHeight="0" fitToWidth="1" horizontalDpi="600" verticalDpi="600" orientation="portrait"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81" t="s">
        <v>37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manjeet</cp:lastModifiedBy>
  <cp:lastPrinted>2019-04-04T06:30:52Z</cp:lastPrinted>
  <dcterms:created xsi:type="dcterms:W3CDTF">2009-01-30T06:42:42Z</dcterms:created>
  <dcterms:modified xsi:type="dcterms:W3CDTF">2023-05-31T10:47:53Z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8ONnG5V/km4n166gyoCwrPhaBs8=</vt:lpwstr>
  </property>
</Properties>
</file>